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578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'Лист1'!$4:$6</definedName>
  </definedNames>
  <calcPr fullCalcOnLoad="1"/>
</workbook>
</file>

<file path=xl/sharedStrings.xml><?xml version="1.0" encoding="utf-8"?>
<sst xmlns="http://schemas.openxmlformats.org/spreadsheetml/2006/main" count="105" uniqueCount="101">
  <si>
    <t>№</t>
  </si>
  <si>
    <t>Назва проекту</t>
  </si>
  <si>
    <t>Рік початку і закінчення виконання проекту</t>
  </si>
  <si>
    <t>Наявність проектно кошторисної документації</t>
  </si>
  <si>
    <t>Затверджена розпорядженням КМУ від 01.03.2006р. №113-р</t>
  </si>
  <si>
    <t>2005-2009</t>
  </si>
  <si>
    <t>2008-2011</t>
  </si>
  <si>
    <t>2008-2009</t>
  </si>
  <si>
    <t>2007-2009</t>
  </si>
  <si>
    <t>2009-2012</t>
  </si>
  <si>
    <t>Проект затверджений розпорядженням Кабінету Міністрів України від 22.01.2007 № 15-р</t>
  </si>
  <si>
    <t>Розробка проектно-кошторисної документації</t>
  </si>
  <si>
    <t>Проект загальною кошторисною вартістю 739,395 тис. грн. затвер-джений розпорядженням Кабінету Міністрів України  від 1.02.2006 № 45-р. Скоригований проект із  загальною кошторис-ною  вартістю 1219700 тис.грн.  отримав  позитивний висновок "Укрбудекспертизи" та знаходить-ся на погодженні в причетних міністерствах.</t>
  </si>
  <si>
    <t>Запланований обсяг на 2010 рік</t>
  </si>
  <si>
    <t>2009-2017</t>
  </si>
  <si>
    <t>Укладено договір на розробку ТЕО</t>
  </si>
  <si>
    <t>2007-2010</t>
  </si>
  <si>
    <t>ПЛ 330 кВ Дністровська ГАЕС - Бар з реконструкцією ПС 330 кВ "Бар"</t>
  </si>
  <si>
    <t>Друга черга реконструкції гідроелектростанції ВАТ "Укргідроенерго"</t>
  </si>
  <si>
    <t>Проект затверджено розпорядженням Кабінету Міністрів України від 21.11.07 №1036</t>
  </si>
  <si>
    <t>2008-2012 (ПК)</t>
  </si>
  <si>
    <t>Розроблено ТЕО. Підготовлено проект постанови КМУ про схвалення ТЕО</t>
  </si>
  <si>
    <t>2006 - 2017.</t>
  </si>
  <si>
    <t xml:space="preserve">2008 - 2009 </t>
  </si>
  <si>
    <t>ВАТ "Укргідроенерго"</t>
  </si>
  <si>
    <t xml:space="preserve">ДП НЕК "Укренерго"  </t>
  </si>
  <si>
    <t>ДП НАЕК "Енергоатом"</t>
  </si>
  <si>
    <t>Проект затверджено розпорядженням Кабьінету Міністрів України від 09.06.2000 №256 ( 1619639 тис.грн.) на даний час проект коригується</t>
  </si>
  <si>
    <t>ДП "Дирекція підприємства, що будується на базі Новокостянтинівського родовища уранових руд""</t>
  </si>
  <si>
    <t>Будівництво підприємства на базі Новокостянтинівського родовища уранових руд</t>
  </si>
  <si>
    <t>2000-2018</t>
  </si>
  <si>
    <t>Переведення на напругу 330 кВ повітряної лінії Сімферополь-Севастополь з реконструкцією та розширенням підстанції "Сімферополь" і "Севастополь"</t>
  </si>
  <si>
    <t>Лінії електропередачі 750 для ви-дачі потужностей Рівненської та Хмельницької атомних електростан-цій: повітряна лінія  750 кВ Рівнен-ська АЕС-Київська з розширенням підстанції 750 кВ "Київська" та заходами ПЛ 750 кВ</t>
  </si>
  <si>
    <t>ВАТ «Крименерго»</t>
  </si>
  <si>
    <t>Бюджетні, власні та кредитні кошти</t>
  </si>
  <si>
    <t>Власні кошти, кредит МБРР та гран Швейцарії</t>
  </si>
  <si>
    <t xml:space="preserve">Комбінована система автоматично-го енергозабезпечення острова Зміїний </t>
  </si>
  <si>
    <t>Державний бюджет</t>
  </si>
  <si>
    <r>
      <t xml:space="preserve">Лінії електропередачі 750 кВ для видачі потужностей Рівненської та Хмельницької атомних електростан-цій: підстанція 750 кВ "Київська" із заходами, повітряна лінія 750-330 кВ ( </t>
    </r>
    <r>
      <rPr>
        <i/>
        <sz val="12"/>
        <rFont val="Times New Roman"/>
        <family val="1"/>
      </rPr>
      <t>проект на перезатвердженні</t>
    </r>
    <r>
      <rPr>
        <sz val="12"/>
        <rFont val="Times New Roman"/>
        <family val="1"/>
      </rPr>
      <t>)</t>
    </r>
  </si>
  <si>
    <t>бюджетні та власні кошти</t>
  </si>
  <si>
    <t xml:space="preserve">Власні кошти та кредит ЄБРР </t>
  </si>
  <si>
    <t>Власні кошти та кредит ЄБРР та ЄІБ</t>
  </si>
  <si>
    <t>власні кошти</t>
  </si>
  <si>
    <t>кредит МБРР</t>
  </si>
  <si>
    <r>
      <t xml:space="preserve">ПЛ 750 кВ Запорізька АЕС-Каховська з ПС 750 кВ "Каховська" та заходами ПЛ- 330 кВ </t>
    </r>
    <r>
      <rPr>
        <i/>
        <sz val="12"/>
        <rFont val="Times New Roman"/>
        <family val="1"/>
      </rPr>
      <t>(проект розробляється)</t>
    </r>
  </si>
  <si>
    <r>
      <t xml:space="preserve">Проектування та спорудження енергоблоків №3,4 Хмельницької АЕС </t>
    </r>
    <r>
      <rPr>
        <i/>
        <sz val="12"/>
        <rFont val="Times New Roman"/>
        <family val="1"/>
      </rPr>
      <t>( укладено договір на розробку ТЕО)</t>
    </r>
  </si>
  <si>
    <t>Власні кошти та залучені кошти</t>
  </si>
  <si>
    <t>Власні та залучені кошти</t>
  </si>
  <si>
    <t>Будівництво Централізованого сховища відпрацьваного ядерного палива реакторів ВВЕР АЕС України</t>
  </si>
  <si>
    <t>Бюджетні та залучені кошти</t>
  </si>
  <si>
    <t>Реконструкція газотранспортної системи України</t>
  </si>
  <si>
    <t xml:space="preserve">1983 - 2011 </t>
  </si>
  <si>
    <t>в тому числі :</t>
  </si>
  <si>
    <t xml:space="preserve">Обсяг капітальних вкладень незабезпечених фінансуванням в 2009 році, тис.грн.   </t>
  </si>
  <si>
    <t>Добудова гідроагрегату №3 Ташлицької ГАЕС (пусковий комплекс)</t>
  </si>
  <si>
    <t>в тому числі ПК 708700</t>
  </si>
  <si>
    <r>
      <t>2008-</t>
    </r>
    <r>
      <rPr>
        <b/>
        <sz val="12"/>
        <rFont val="Times New Roman"/>
        <family val="1"/>
      </rPr>
      <t>2009</t>
    </r>
    <r>
      <rPr>
        <sz val="12"/>
        <rFont val="Times New Roman"/>
        <family val="1"/>
      </rPr>
      <t xml:space="preserve"> визначено Прем"єр-міністром</t>
    </r>
  </si>
  <si>
    <r>
      <t>2007-</t>
    </r>
    <r>
      <rPr>
        <b/>
        <sz val="12"/>
        <rFont val="Times New Roman"/>
        <family val="1"/>
      </rPr>
      <t>2009</t>
    </r>
    <r>
      <rPr>
        <sz val="12"/>
        <rFont val="Times New Roman"/>
        <family val="1"/>
      </rPr>
      <t xml:space="preserve"> визначено Прем"єр-міністром</t>
    </r>
  </si>
  <si>
    <t>2009-2010</t>
  </si>
  <si>
    <t>Кредитні кошти ЄБРР, власні кошти</t>
  </si>
  <si>
    <t>2010-2014</t>
  </si>
  <si>
    <t>2500 млн. євро</t>
  </si>
  <si>
    <t>Пріоритетні інвестиційні проекти в паливно-енергетичному комплексі,</t>
  </si>
  <si>
    <r>
      <t>Обсяг капітальних вкладеньосвоєних станом на 01.01.09 (</t>
    </r>
    <r>
      <rPr>
        <b/>
        <i/>
        <sz val="12"/>
        <rFont val="Times New Roman"/>
        <family val="1"/>
      </rPr>
      <t>оперативні дані</t>
    </r>
    <r>
      <rPr>
        <i/>
        <sz val="12"/>
        <rFont val="Times New Roman"/>
        <family val="1"/>
      </rPr>
      <t>)</t>
    </r>
  </si>
  <si>
    <r>
      <t xml:space="preserve">Залишок фінансування на </t>
    </r>
    <r>
      <rPr>
        <b/>
        <sz val="12"/>
        <rFont val="Times New Roman"/>
        <family val="1"/>
      </rPr>
      <t>01.01.09</t>
    </r>
  </si>
  <si>
    <r>
      <t xml:space="preserve">Визначені обсяги фінансування на </t>
    </r>
    <r>
      <rPr>
        <b/>
        <sz val="12"/>
        <rFont val="Times New Roman"/>
        <family val="1"/>
      </rPr>
      <t>2009</t>
    </r>
    <r>
      <rPr>
        <sz val="12"/>
        <rFont val="Times New Roman"/>
        <family val="1"/>
      </rPr>
      <t xml:space="preserve"> рік, тис.грн.</t>
    </r>
  </si>
  <si>
    <t>за рахунок коштів інвесторів, кредитних коштів</t>
  </si>
  <si>
    <t>кредитні кошти ЄБРР та МФО</t>
  </si>
  <si>
    <t>всьго по ВАТ "Укргідроенерго"</t>
  </si>
  <si>
    <t>Завершення будивництва першої черги Дністовскої ГАЕС в складі  3-х гідроагрегатів м. Новодністровськ, Чернівецька обл.</t>
  </si>
  <si>
    <t>Затверджена розпорядження КМУ від 20.03. 2006 р. № 156-р</t>
  </si>
  <si>
    <t>за рахунок коштів держбюджету (остаточні обсяги будуть визначені після затвердження КМУ Переліку об"єктів, проект постанови знаходиться на опрацюванні в Мінфіні, Мінекономіки та НКРЕ)</t>
  </si>
  <si>
    <t xml:space="preserve">за рахунок власних коштів </t>
  </si>
  <si>
    <t>Мета проекту</t>
  </si>
  <si>
    <t xml:space="preserve"> Джерела фінансування</t>
  </si>
  <si>
    <t>Реалізація проекту сприятиме покращенню показників роботи ОЕС України Приріст потужності – 235 МВт, Збільшення виробництва е/е – 239 млн.кВт.годПродовження терміну надійної та безпечної експлуатації на 30-40 років</t>
  </si>
  <si>
    <t>Першою чергою передбачено введення в дію 3-х гідроагрегатів кожен потужністю 324 МВт у генераторному режимі та 421 МВт у насосному режимі. Реалізація проекту створить умови для надійної роботи енергосистеми України, надасть можливість зменшити витрати палива енергосистеми України,на щодобові нічні зупини енергоблоків.
Основні функції Дністровської ГАЕС участь у регулюванні частоти, напруги, виконання аварійного регулювання  графіка навантажень та зовнішніх перетоків енергосистеми.</t>
  </si>
  <si>
    <t>Надійне забезпечення електроенергією споживачів АРК Крим, збільшення пропускної здатності мереж</t>
  </si>
  <si>
    <t xml:space="preserve">Створення комплексу обладнання, яке забезпечить повне енергозабезпечення о.Зміїний </t>
  </si>
  <si>
    <t>Загальна кошторисна вартість, тис.грн.</t>
  </si>
  <si>
    <t>ПЛ  330 кВ  Аджалик -Усатове    (здійснюється коригування проекту)</t>
  </si>
  <si>
    <t>Проект затверджено розпорядженням КМУ від 21.01.09  №40-р</t>
  </si>
  <si>
    <t>Робочий проект  затверджений розпорядженням КМУ від 8.11.2007 № 971</t>
  </si>
  <si>
    <t>Проект затверджений розпоряд-женням Кабінету Міністрів України від 9.08.2005 №327 (169286 тис.грн.). Коригування  проекту виконано КФ "Укренергомережпроект" (412800 тис.грн.)</t>
  </si>
  <si>
    <t>Реалізація проекту необхідна для забезпечення видачі потужності Рівненської та Хмельницької атомних електростанцій відповідно до діючих нормативів і передачі потужності в дефіцитні центральний та східний регіонів України</t>
  </si>
  <si>
    <t xml:space="preserve">Забезпечення надійного електропостачання споживачів центральної та південно-західної частини Одеської області. </t>
  </si>
  <si>
    <t>Збільшення пропускної спроможності електричних зв'язків ОЕС України - Крим, підвищення надійності електропостачання споживачів Криму, зменшення ймовірності аварійних відключень споживачів в ремонтних схемах, а також зниження втрати потужності електричних мереж Кримської ЕС</t>
  </si>
  <si>
    <t>Видача потужності  Дністровської ГАЕС</t>
  </si>
  <si>
    <t>Забезпечення видачі проектної  потужності Запорізької АЕС Підвищення надійності електропостачання південних регіонів України</t>
  </si>
  <si>
    <t xml:space="preserve">Створення додаткових генеруючих потужностей </t>
  </si>
  <si>
    <t>Експлуатація сховища дозволить забезпечити довготривале зберігання відпрацьованого ядерного палива (ВЯП) АЕС України з реакторами ВВЕР на території України</t>
  </si>
  <si>
    <t>Підвищення надійності і економічності роботи об’єднаної енергосистеми України, вирішення проблеми дефіциту високоманеврових потужностей</t>
  </si>
  <si>
    <t xml:space="preserve">Збільшення обсягів видобутку уранової руди.
Будівництво і введення в експлуатацію Новокостянтинівського підприємства є визначальним чинником, що забезпечує максимальне збільшення обсягів виробництва, створення умов для розвитку уранового комплексу..
</t>
  </si>
  <si>
    <t>Впровадження нового енергоефективного, ресурсозберігаючого обладнання, що дозволить: 1) зберегти провідну роль у транзиті російського газу у Європу; 2) забезпечити надійність транспорту газу; 3) підвищити ККД газоперекачувальних агрегатів до 37%; 4) отримати щорічну економію паливного газу близько 0,4 млрд. м3 по кожному газопроводу; 5)зменшити експлуатаційні витрати; 6) знизити забруднення навколишнього середовища.</t>
  </si>
  <si>
    <t>369,8 млн.дол. США</t>
  </si>
  <si>
    <t>Завершення етапу ініціювання проекту (розроблено ТЕО,знаходиться на експертизі )</t>
  </si>
  <si>
    <t xml:space="preserve">Реконструкція електричних мереж напругою 0,4-10 кВ та підстанцій ВАТ «Крименерго» </t>
  </si>
  <si>
    <t>Затверджена наказом ВАТ "Укргідроенерго" від 15.12.08 №265</t>
  </si>
  <si>
    <r>
      <t xml:space="preserve"> фінансування на 2009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рік, тис.грн.</t>
    </r>
  </si>
  <si>
    <t>Прим. Обсяги фінансування 2009 року підлягають коригуванню за результатами затвердження відгоригованих проектів будівництва, затвердження переліку об"єктів, фінансування яких буде здійснюватися  із залученням коштів Державного бюджету</t>
  </si>
  <si>
    <t xml:space="preserve">визначені на наради у Прем'єр-міністра України Ю.В.Тимошенко  15 січня 2009 року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</si>
</sst>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15" borderId="7" applyNumberFormat="0" applyAlignment="0" applyProtection="0"/>
    <xf numFmtId="0" fontId="7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3" fontId="4" fillId="0" borderId="11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3" fontId="3" fillId="0" borderId="14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vertical="center" wrapText="1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3" fontId="3" fillId="0" borderId="10" xfId="0" applyNumberFormat="1" applyFont="1" applyBorder="1" applyAlignment="1">
      <alignment vertical="center" wrapText="1"/>
    </xf>
    <xf numFmtId="3" fontId="3" fillId="0" borderId="30" xfId="0" applyNumberFormat="1" applyFont="1" applyBorder="1" applyAlignment="1">
      <alignment horizontal="center" vertical="top" wrapText="1"/>
    </xf>
    <xf numFmtId="3" fontId="4" fillId="0" borderId="14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top" wrapText="1"/>
    </xf>
    <xf numFmtId="3" fontId="3" fillId="0" borderId="18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center" vertical="center" wrapText="1"/>
    </xf>
    <xf numFmtId="3" fontId="3" fillId="0" borderId="32" xfId="0" applyNumberFormat="1" applyFont="1" applyBorder="1" applyAlignment="1">
      <alignment horizontal="center" vertical="top" wrapText="1"/>
    </xf>
    <xf numFmtId="0" fontId="0" fillId="0" borderId="28" xfId="0" applyBorder="1" applyAlignment="1">
      <alignment/>
    </xf>
    <xf numFmtId="0" fontId="0" fillId="0" borderId="18" xfId="0" applyBorder="1" applyAlignment="1">
      <alignment/>
    </xf>
    <xf numFmtId="0" fontId="0" fillId="0" borderId="28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vertical="center" wrapText="1"/>
    </xf>
    <xf numFmtId="0" fontId="3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wrapText="1"/>
    </xf>
    <xf numFmtId="0" fontId="0" fillId="0" borderId="25" xfId="0" applyBorder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3" fontId="3" fillId="0" borderId="28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4" fillId="18" borderId="34" xfId="0" applyFont="1" applyFill="1" applyBorder="1" applyAlignment="1">
      <alignment horizontal="center" vertical="top" wrapText="1"/>
    </xf>
    <xf numFmtId="0" fontId="25" fillId="18" borderId="34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zoomScale="75" zoomScaleNormal="75" zoomScalePageLayoutView="0" workbookViewId="0" topLeftCell="A1">
      <pane ySplit="6" topLeftCell="BM7" activePane="bottomLeft" state="frozen"/>
      <selection pane="topLeft" activeCell="A1" sqref="A1"/>
      <selection pane="bottomLeft" activeCell="A2" sqref="A2:P2"/>
    </sheetView>
  </sheetViews>
  <sheetFormatPr defaultColWidth="9.00390625" defaultRowHeight="12.75"/>
  <cols>
    <col min="1" max="1" width="4.00390625" style="4" customWidth="1"/>
    <col min="2" max="2" width="35.00390625" style="4" customWidth="1"/>
    <col min="3" max="3" width="32.75390625" style="4" customWidth="1"/>
    <col min="4" max="4" width="11.125" style="4" customWidth="1"/>
    <col min="5" max="5" width="13.00390625" style="4" customWidth="1"/>
    <col min="6" max="6" width="13.125" style="4" hidden="1" customWidth="1"/>
    <col min="7" max="7" width="11.25390625" style="4" hidden="1" customWidth="1"/>
    <col min="8" max="8" width="15.25390625" style="4" customWidth="1"/>
    <col min="9" max="9" width="11.25390625" style="4" hidden="1" customWidth="1"/>
    <col min="10" max="10" width="24.75390625" style="4" customWidth="1"/>
    <col min="11" max="11" width="12.25390625" style="4" customWidth="1"/>
    <col min="12" max="12" width="13.125" style="4" customWidth="1"/>
    <col min="13" max="13" width="15.875" style="4" customWidth="1"/>
    <col min="14" max="15" width="14.125" style="4" hidden="1" customWidth="1"/>
    <col min="16" max="16" width="43.125" style="4" customWidth="1"/>
    <col min="17" max="16384" width="9.125" style="4" customWidth="1"/>
  </cols>
  <sheetData>
    <row r="1" spans="1:22" ht="93.75" customHeight="1">
      <c r="A1" s="101" t="s">
        <v>62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3"/>
      <c r="R1" s="3"/>
      <c r="S1" s="3"/>
      <c r="T1" s="3"/>
      <c r="U1" s="3"/>
      <c r="V1" s="3"/>
    </row>
    <row r="2" spans="1:22" ht="35.25" customHeight="1">
      <c r="A2" s="101" t="s">
        <v>100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3"/>
      <c r="R2" s="3"/>
      <c r="S2" s="3"/>
      <c r="T2" s="3"/>
      <c r="U2" s="3"/>
      <c r="V2" s="3"/>
    </row>
    <row r="3" spans="1:22" ht="8.2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  <c r="R3" s="3"/>
      <c r="S3" s="3"/>
      <c r="T3" s="3"/>
      <c r="U3" s="3"/>
      <c r="V3" s="3"/>
    </row>
    <row r="4" spans="1:16" ht="31.5" customHeight="1">
      <c r="A4" s="36" t="s">
        <v>0</v>
      </c>
      <c r="B4" s="71" t="s">
        <v>1</v>
      </c>
      <c r="C4" s="79" t="s">
        <v>3</v>
      </c>
      <c r="D4" s="87" t="s">
        <v>2</v>
      </c>
      <c r="E4" s="87" t="s">
        <v>79</v>
      </c>
      <c r="F4" s="87" t="s">
        <v>63</v>
      </c>
      <c r="G4" s="87" t="s">
        <v>64</v>
      </c>
      <c r="H4" s="102" t="s">
        <v>98</v>
      </c>
      <c r="I4" s="87" t="s">
        <v>65</v>
      </c>
      <c r="J4" s="62" t="s">
        <v>52</v>
      </c>
      <c r="K4" s="63"/>
      <c r="L4" s="64"/>
      <c r="M4" s="87" t="s">
        <v>74</v>
      </c>
      <c r="N4" s="87" t="s">
        <v>53</v>
      </c>
      <c r="O4" s="30" t="s">
        <v>13</v>
      </c>
      <c r="P4" s="79" t="s">
        <v>73</v>
      </c>
    </row>
    <row r="5" spans="1:16" ht="20.25" customHeight="1">
      <c r="A5" s="37"/>
      <c r="B5" s="57"/>
      <c r="C5" s="80"/>
      <c r="D5" s="88"/>
      <c r="E5" s="59"/>
      <c r="F5" s="59"/>
      <c r="G5" s="59"/>
      <c r="H5" s="103"/>
      <c r="I5" s="88"/>
      <c r="J5" s="65"/>
      <c r="K5" s="66"/>
      <c r="L5" s="67"/>
      <c r="M5" s="88"/>
      <c r="N5" s="88"/>
      <c r="O5" s="38"/>
      <c r="P5" s="80"/>
    </row>
    <row r="6" spans="1:16" ht="173.25" customHeight="1" thickBot="1">
      <c r="A6" s="39"/>
      <c r="B6" s="58"/>
      <c r="C6" s="81"/>
      <c r="D6" s="61"/>
      <c r="E6" s="60"/>
      <c r="F6" s="60"/>
      <c r="G6" s="60"/>
      <c r="H6" s="104"/>
      <c r="I6" s="61"/>
      <c r="J6" s="12" t="s">
        <v>71</v>
      </c>
      <c r="K6" s="12" t="s">
        <v>72</v>
      </c>
      <c r="L6" s="12" t="s">
        <v>66</v>
      </c>
      <c r="M6" s="61"/>
      <c r="N6" s="61"/>
      <c r="O6" s="40"/>
      <c r="P6" s="81"/>
    </row>
    <row r="7" spans="1:16" ht="27" customHeight="1">
      <c r="A7" s="68" t="s">
        <v>24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</row>
    <row r="8" spans="1:16" s="9" customFormat="1" ht="46.5" customHeight="1">
      <c r="A8" s="82">
        <v>1</v>
      </c>
      <c r="B8" s="72" t="s">
        <v>69</v>
      </c>
      <c r="C8" s="84" t="s">
        <v>70</v>
      </c>
      <c r="D8" s="72" t="s">
        <v>51</v>
      </c>
      <c r="E8" s="77">
        <v>3547094.4</v>
      </c>
      <c r="F8" s="77">
        <v>1449702.5</v>
      </c>
      <c r="G8" s="77">
        <f>SUM(E8-F8)</f>
        <v>2097391.9</v>
      </c>
      <c r="H8" s="77">
        <f>SUM(I8,N8)</f>
        <v>679280</v>
      </c>
      <c r="I8" s="77">
        <f>SUM(J8:L9)</f>
        <v>679280</v>
      </c>
      <c r="J8" s="77">
        <v>250000</v>
      </c>
      <c r="K8" s="77">
        <v>187030</v>
      </c>
      <c r="L8" s="77">
        <v>242250</v>
      </c>
      <c r="M8" s="72" t="s">
        <v>34</v>
      </c>
      <c r="N8" s="72"/>
      <c r="O8" s="72">
        <v>700000</v>
      </c>
      <c r="P8" s="84" t="s">
        <v>76</v>
      </c>
    </row>
    <row r="9" spans="1:16" s="9" customFormat="1" ht="246.75" customHeight="1">
      <c r="A9" s="83"/>
      <c r="B9" s="73"/>
      <c r="C9" s="85"/>
      <c r="D9" s="73"/>
      <c r="E9" s="78"/>
      <c r="F9" s="78"/>
      <c r="G9" s="78"/>
      <c r="H9" s="78"/>
      <c r="I9" s="78"/>
      <c r="J9" s="78"/>
      <c r="K9" s="78"/>
      <c r="L9" s="78"/>
      <c r="M9" s="76"/>
      <c r="N9" s="76"/>
      <c r="O9" s="73"/>
      <c r="P9" s="85"/>
    </row>
    <row r="10" spans="1:16" s="9" customFormat="1" ht="61.5" customHeight="1">
      <c r="A10" s="82">
        <v>2</v>
      </c>
      <c r="B10" s="72" t="s">
        <v>18</v>
      </c>
      <c r="C10" s="84" t="s">
        <v>4</v>
      </c>
      <c r="D10" s="72" t="s">
        <v>22</v>
      </c>
      <c r="E10" s="77">
        <v>2433320.18</v>
      </c>
      <c r="F10" s="77">
        <v>647666</v>
      </c>
      <c r="G10" s="77">
        <f>SUM(E10-F10)</f>
        <v>1785654.1800000002</v>
      </c>
      <c r="H10" s="77">
        <v>469846</v>
      </c>
      <c r="I10" s="77">
        <f>SUM(J10:L11)</f>
        <v>469846</v>
      </c>
      <c r="J10" s="77"/>
      <c r="K10" s="77">
        <v>298346</v>
      </c>
      <c r="L10" s="77">
        <v>171500</v>
      </c>
      <c r="M10" s="72" t="s">
        <v>35</v>
      </c>
      <c r="N10" s="72">
        <v>152600</v>
      </c>
      <c r="O10" s="72">
        <v>740000</v>
      </c>
      <c r="P10" s="110" t="s">
        <v>75</v>
      </c>
    </row>
    <row r="11" spans="1:16" s="9" customFormat="1" ht="89.25" customHeight="1">
      <c r="A11" s="83"/>
      <c r="B11" s="73"/>
      <c r="C11" s="85"/>
      <c r="D11" s="73"/>
      <c r="E11" s="78"/>
      <c r="F11" s="78"/>
      <c r="G11" s="78"/>
      <c r="H11" s="78"/>
      <c r="I11" s="78"/>
      <c r="J11" s="78"/>
      <c r="K11" s="78"/>
      <c r="L11" s="78"/>
      <c r="M11" s="76"/>
      <c r="N11" s="76"/>
      <c r="O11" s="73"/>
      <c r="P11" s="111"/>
    </row>
    <row r="12" spans="1:16" s="9" customFormat="1" ht="42.75" customHeight="1">
      <c r="A12" s="82">
        <v>3</v>
      </c>
      <c r="B12" s="72" t="s">
        <v>36</v>
      </c>
      <c r="C12" s="84" t="s">
        <v>97</v>
      </c>
      <c r="D12" s="72" t="s">
        <v>23</v>
      </c>
      <c r="E12" s="77">
        <v>29950</v>
      </c>
      <c r="F12" s="77">
        <v>11500</v>
      </c>
      <c r="G12" s="77">
        <f>SUM(E12-F12)</f>
        <v>18450</v>
      </c>
      <c r="H12" s="77">
        <f>SUM(I12,N12)</f>
        <v>18450</v>
      </c>
      <c r="I12" s="77">
        <f>SUM(J12:L13)</f>
        <v>18450</v>
      </c>
      <c r="J12" s="77">
        <v>18450</v>
      </c>
      <c r="K12" s="77"/>
      <c r="L12" s="77"/>
      <c r="M12" s="72" t="s">
        <v>37</v>
      </c>
      <c r="N12" s="6"/>
      <c r="O12" s="72"/>
      <c r="P12" s="72" t="s">
        <v>78</v>
      </c>
    </row>
    <row r="13" spans="1:16" s="9" customFormat="1" ht="29.25" customHeight="1" thickBot="1">
      <c r="A13" s="109"/>
      <c r="B13" s="100"/>
      <c r="C13" s="108"/>
      <c r="D13" s="100"/>
      <c r="E13" s="105"/>
      <c r="F13" s="105"/>
      <c r="G13" s="105"/>
      <c r="H13" s="105"/>
      <c r="I13" s="105"/>
      <c r="J13" s="105"/>
      <c r="K13" s="105"/>
      <c r="L13" s="105"/>
      <c r="M13" s="104"/>
      <c r="N13" s="19"/>
      <c r="O13" s="100"/>
      <c r="P13" s="100"/>
    </row>
    <row r="14" spans="1:16" s="9" customFormat="1" ht="29.25" customHeight="1" hidden="1">
      <c r="A14" s="26"/>
      <c r="B14" s="48" t="s">
        <v>68</v>
      </c>
      <c r="C14" s="27"/>
      <c r="D14" s="8"/>
      <c r="E14" s="29">
        <f>SUM(E8,E10,E12)</f>
        <v>6010364.58</v>
      </c>
      <c r="F14" s="1">
        <f>SUM(F8,F10,F12)</f>
        <v>2108868.5</v>
      </c>
      <c r="G14" s="29">
        <f>SUM(G8,G10,G12)</f>
        <v>3901496.08</v>
      </c>
      <c r="H14" s="1">
        <f>SUM(H8,H10,H12)</f>
        <v>1167576</v>
      </c>
      <c r="I14" s="29">
        <f>SUM(J14:L14)</f>
        <v>1167576</v>
      </c>
      <c r="J14" s="1">
        <f>SUM(J8,J10,J12)</f>
        <v>268450</v>
      </c>
      <c r="K14" s="29">
        <f>SUM(K8,K10,K12)</f>
        <v>485376</v>
      </c>
      <c r="L14" s="1">
        <f>SUM(L8,L10,L12)</f>
        <v>413750</v>
      </c>
      <c r="M14" s="28"/>
      <c r="N14" s="1">
        <f>SUM(N8,N10,N12)</f>
        <v>152600</v>
      </c>
      <c r="O14" s="25"/>
      <c r="P14" s="27"/>
    </row>
    <row r="15" spans="1:17" s="9" customFormat="1" ht="54" customHeight="1">
      <c r="A15" s="91" t="s">
        <v>25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3"/>
      <c r="Q15" s="10"/>
    </row>
    <row r="16" spans="1:16" s="9" customFormat="1" ht="113.25" customHeight="1">
      <c r="A16" s="82">
        <v>4</v>
      </c>
      <c r="B16" s="72" t="s">
        <v>38</v>
      </c>
      <c r="C16" s="106" t="s">
        <v>12</v>
      </c>
      <c r="D16" s="72" t="s">
        <v>5</v>
      </c>
      <c r="E16" s="77">
        <v>1219700</v>
      </c>
      <c r="F16" s="77">
        <v>738127</v>
      </c>
      <c r="G16" s="77">
        <f>SUM(E16-F16)</f>
        <v>481573</v>
      </c>
      <c r="H16" s="77">
        <v>480000</v>
      </c>
      <c r="I16" s="77">
        <f>SUM(J16:L17)</f>
        <v>480000</v>
      </c>
      <c r="J16" s="77">
        <v>150000</v>
      </c>
      <c r="K16" s="77">
        <v>330000</v>
      </c>
      <c r="L16" s="77"/>
      <c r="M16" s="77" t="s">
        <v>39</v>
      </c>
      <c r="N16" s="72">
        <v>330000</v>
      </c>
      <c r="O16" s="77"/>
      <c r="P16" s="106" t="s">
        <v>84</v>
      </c>
    </row>
    <row r="17" spans="1:16" s="9" customFormat="1" ht="85.5" customHeight="1" thickBot="1">
      <c r="A17" s="83"/>
      <c r="B17" s="100"/>
      <c r="C17" s="107"/>
      <c r="D17" s="100"/>
      <c r="E17" s="105"/>
      <c r="F17" s="105"/>
      <c r="G17" s="105"/>
      <c r="H17" s="105"/>
      <c r="I17" s="105"/>
      <c r="J17" s="105"/>
      <c r="K17" s="100"/>
      <c r="L17" s="105"/>
      <c r="M17" s="104"/>
      <c r="N17" s="100"/>
      <c r="O17" s="78"/>
      <c r="P17" s="107"/>
    </row>
    <row r="18" spans="1:16" s="9" customFormat="1" ht="54.75" customHeight="1">
      <c r="A18" s="82">
        <v>5</v>
      </c>
      <c r="B18" s="95" t="s">
        <v>32</v>
      </c>
      <c r="C18" s="84" t="s">
        <v>10</v>
      </c>
      <c r="D18" s="8" t="s">
        <v>6</v>
      </c>
      <c r="E18" s="86">
        <v>1582770</v>
      </c>
      <c r="F18" s="86">
        <v>12537</v>
      </c>
      <c r="G18" s="86">
        <f>SUM(E18-F18)</f>
        <v>1570233</v>
      </c>
      <c r="H18" s="1">
        <v>455000</v>
      </c>
      <c r="I18" s="1">
        <v>455000</v>
      </c>
      <c r="J18" s="41"/>
      <c r="K18" s="86">
        <v>120000</v>
      </c>
      <c r="L18" s="86">
        <v>335000</v>
      </c>
      <c r="M18" s="86" t="s">
        <v>41</v>
      </c>
      <c r="N18" s="1"/>
      <c r="O18" s="77">
        <v>500000</v>
      </c>
      <c r="P18" s="106" t="s">
        <v>84</v>
      </c>
    </row>
    <row r="19" spans="1:16" s="9" customFormat="1" ht="77.25" customHeight="1">
      <c r="A19" s="83"/>
      <c r="B19" s="73"/>
      <c r="C19" s="85"/>
      <c r="D19" s="8" t="s">
        <v>56</v>
      </c>
      <c r="E19" s="78"/>
      <c r="F19" s="78"/>
      <c r="G19" s="78"/>
      <c r="H19" s="17">
        <v>1570233</v>
      </c>
      <c r="I19" s="2">
        <v>455000</v>
      </c>
      <c r="J19" s="35"/>
      <c r="K19" s="78"/>
      <c r="L19" s="78"/>
      <c r="M19" s="76"/>
      <c r="N19" s="17">
        <f>SUM(H19-I19)</f>
        <v>1115233</v>
      </c>
      <c r="O19" s="78"/>
      <c r="P19" s="107"/>
    </row>
    <row r="20" spans="1:16" s="9" customFormat="1" ht="58.5" customHeight="1">
      <c r="A20" s="13">
        <v>6</v>
      </c>
      <c r="B20" s="72" t="s">
        <v>80</v>
      </c>
      <c r="C20" s="84" t="s">
        <v>83</v>
      </c>
      <c r="D20" s="72" t="s">
        <v>7</v>
      </c>
      <c r="E20" s="77">
        <v>169286</v>
      </c>
      <c r="F20" s="77">
        <v>68800</v>
      </c>
      <c r="G20" s="72">
        <v>344000</v>
      </c>
      <c r="H20" s="77">
        <v>92000</v>
      </c>
      <c r="I20" s="72">
        <f>SUM(J20:L21)</f>
        <v>92000</v>
      </c>
      <c r="J20" s="72"/>
      <c r="K20" s="72"/>
      <c r="L20" s="77">
        <v>92000</v>
      </c>
      <c r="M20" s="77" t="s">
        <v>40</v>
      </c>
      <c r="N20" s="77">
        <v>252000</v>
      </c>
      <c r="O20" s="77"/>
      <c r="P20" s="106" t="s">
        <v>85</v>
      </c>
    </row>
    <row r="21" spans="1:16" s="9" customFormat="1" ht="51.75" customHeight="1">
      <c r="A21" s="14"/>
      <c r="B21" s="73"/>
      <c r="C21" s="85"/>
      <c r="D21" s="73"/>
      <c r="E21" s="78"/>
      <c r="F21" s="78"/>
      <c r="G21" s="73"/>
      <c r="H21" s="78"/>
      <c r="I21" s="73"/>
      <c r="J21" s="73"/>
      <c r="K21" s="73"/>
      <c r="L21" s="78"/>
      <c r="M21" s="78"/>
      <c r="N21" s="78"/>
      <c r="O21" s="78"/>
      <c r="P21" s="107"/>
    </row>
    <row r="22" spans="1:16" s="9" customFormat="1" ht="52.5" customHeight="1">
      <c r="A22" s="82">
        <v>7</v>
      </c>
      <c r="B22" s="72" t="s">
        <v>31</v>
      </c>
      <c r="C22" s="84" t="s">
        <v>82</v>
      </c>
      <c r="D22" s="72" t="s">
        <v>8</v>
      </c>
      <c r="E22" s="77">
        <v>222100</v>
      </c>
      <c r="F22" s="77">
        <v>92300</v>
      </c>
      <c r="G22" s="77">
        <f>SUM(E22-F22)</f>
        <v>129800</v>
      </c>
      <c r="H22" s="77">
        <v>129800</v>
      </c>
      <c r="I22" s="77">
        <v>129800</v>
      </c>
      <c r="J22" s="77"/>
      <c r="K22" s="77">
        <v>129800</v>
      </c>
      <c r="L22" s="77"/>
      <c r="M22" s="77" t="s">
        <v>42</v>
      </c>
      <c r="N22" s="77"/>
      <c r="O22" s="77"/>
      <c r="P22" s="84" t="s">
        <v>86</v>
      </c>
    </row>
    <row r="23" spans="1:16" s="9" customFormat="1" ht="76.5" customHeight="1">
      <c r="A23" s="83"/>
      <c r="B23" s="73"/>
      <c r="C23" s="85"/>
      <c r="D23" s="73"/>
      <c r="E23" s="78"/>
      <c r="F23" s="78"/>
      <c r="G23" s="78"/>
      <c r="H23" s="78"/>
      <c r="I23" s="78"/>
      <c r="J23" s="78"/>
      <c r="K23" s="78"/>
      <c r="L23" s="78"/>
      <c r="M23" s="76"/>
      <c r="N23" s="76"/>
      <c r="O23" s="78"/>
      <c r="P23" s="85"/>
    </row>
    <row r="24" spans="1:16" s="9" customFormat="1" ht="31.5" customHeight="1">
      <c r="A24" s="82">
        <v>8</v>
      </c>
      <c r="B24" s="72" t="s">
        <v>17</v>
      </c>
      <c r="C24" s="84" t="s">
        <v>81</v>
      </c>
      <c r="D24" s="72" t="s">
        <v>7</v>
      </c>
      <c r="E24" s="77">
        <v>180200</v>
      </c>
      <c r="F24" s="77"/>
      <c r="G24" s="77">
        <f>SUM(E24-F24)</f>
        <v>180200</v>
      </c>
      <c r="H24" s="77">
        <v>180200</v>
      </c>
      <c r="I24" s="77">
        <v>180200</v>
      </c>
      <c r="J24" s="77"/>
      <c r="K24" s="77"/>
      <c r="L24" s="77">
        <v>180200</v>
      </c>
      <c r="M24" s="77" t="s">
        <v>43</v>
      </c>
      <c r="N24" s="77"/>
      <c r="O24" s="77">
        <v>76380</v>
      </c>
      <c r="P24" s="84" t="s">
        <v>87</v>
      </c>
    </row>
    <row r="25" spans="1:16" s="9" customFormat="1" ht="54" customHeight="1">
      <c r="A25" s="83"/>
      <c r="B25" s="73"/>
      <c r="C25" s="85"/>
      <c r="D25" s="73"/>
      <c r="E25" s="78"/>
      <c r="F25" s="78"/>
      <c r="G25" s="78"/>
      <c r="H25" s="78"/>
      <c r="I25" s="78"/>
      <c r="J25" s="78"/>
      <c r="K25" s="78"/>
      <c r="L25" s="78"/>
      <c r="M25" s="76"/>
      <c r="N25" s="76"/>
      <c r="O25" s="78"/>
      <c r="P25" s="85"/>
    </row>
    <row r="26" spans="1:16" s="9" customFormat="1" ht="82.5" customHeight="1">
      <c r="A26" s="11">
        <v>9</v>
      </c>
      <c r="B26" s="7" t="s">
        <v>44</v>
      </c>
      <c r="C26" s="15" t="s">
        <v>11</v>
      </c>
      <c r="D26" s="7" t="s">
        <v>9</v>
      </c>
      <c r="E26" s="2">
        <v>5500000</v>
      </c>
      <c r="F26" s="2"/>
      <c r="G26" s="2">
        <v>5500000</v>
      </c>
      <c r="H26" s="2">
        <v>30000</v>
      </c>
      <c r="I26" s="2">
        <v>30000</v>
      </c>
      <c r="J26" s="7"/>
      <c r="K26" s="2">
        <v>30000</v>
      </c>
      <c r="L26" s="2"/>
      <c r="M26" s="2" t="s">
        <v>41</v>
      </c>
      <c r="N26" s="2">
        <v>170000</v>
      </c>
      <c r="O26" s="2">
        <v>45000</v>
      </c>
      <c r="P26" s="15" t="s">
        <v>88</v>
      </c>
    </row>
    <row r="27" spans="1:16" s="9" customFormat="1" ht="44.25" customHeight="1">
      <c r="A27" s="91" t="s">
        <v>26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3"/>
    </row>
    <row r="28" spans="1:16" s="9" customFormat="1" ht="31.5" customHeight="1">
      <c r="A28" s="98">
        <v>10</v>
      </c>
      <c r="B28" s="94" t="s">
        <v>45</v>
      </c>
      <c r="C28" s="96" t="s">
        <v>15</v>
      </c>
      <c r="D28" s="94" t="s">
        <v>14</v>
      </c>
      <c r="E28" s="97">
        <v>14909276</v>
      </c>
      <c r="F28" s="97">
        <v>4222</v>
      </c>
      <c r="G28" s="97">
        <f>SUM(E28-F28)</f>
        <v>14905054</v>
      </c>
      <c r="H28" s="97">
        <v>45000</v>
      </c>
      <c r="I28" s="97">
        <v>45000</v>
      </c>
      <c r="J28" s="97"/>
      <c r="K28" s="97">
        <v>45000</v>
      </c>
      <c r="L28" s="97"/>
      <c r="M28" s="77" t="s">
        <v>47</v>
      </c>
      <c r="N28" s="77">
        <v>249760</v>
      </c>
      <c r="O28" s="97">
        <v>2538000</v>
      </c>
      <c r="P28" s="96" t="s">
        <v>89</v>
      </c>
    </row>
    <row r="29" spans="1:16" s="9" customFormat="1" ht="46.5" customHeight="1">
      <c r="A29" s="98"/>
      <c r="B29" s="94"/>
      <c r="C29" s="96"/>
      <c r="D29" s="94"/>
      <c r="E29" s="97"/>
      <c r="F29" s="97"/>
      <c r="G29" s="97"/>
      <c r="H29" s="97"/>
      <c r="I29" s="97"/>
      <c r="J29" s="97"/>
      <c r="K29" s="97"/>
      <c r="L29" s="97"/>
      <c r="M29" s="78"/>
      <c r="N29" s="78"/>
      <c r="O29" s="97"/>
      <c r="P29" s="96"/>
    </row>
    <row r="30" spans="1:16" s="9" customFormat="1" ht="28.5" customHeight="1">
      <c r="A30" s="98">
        <v>11</v>
      </c>
      <c r="B30" s="94" t="s">
        <v>54</v>
      </c>
      <c r="C30" s="84" t="s">
        <v>19</v>
      </c>
      <c r="D30" s="7" t="s">
        <v>16</v>
      </c>
      <c r="E30" s="77">
        <v>1336696</v>
      </c>
      <c r="F30" s="77">
        <v>231400.8</v>
      </c>
      <c r="G30" s="18">
        <f>SUM(E30-F30)</f>
        <v>1105295.2</v>
      </c>
      <c r="H30" s="18">
        <f>SUM(J30:K31)</f>
        <v>353600</v>
      </c>
      <c r="I30" s="18">
        <v>353600</v>
      </c>
      <c r="J30" s="97">
        <v>295300</v>
      </c>
      <c r="K30" s="97">
        <v>58300</v>
      </c>
      <c r="L30" s="94"/>
      <c r="M30" s="72" t="s">
        <v>34</v>
      </c>
      <c r="N30" s="6">
        <f>SUM(H30-I30)</f>
        <v>0</v>
      </c>
      <c r="O30" s="94">
        <v>845637.2</v>
      </c>
      <c r="P30" s="84" t="s">
        <v>91</v>
      </c>
    </row>
    <row r="31" spans="1:16" s="9" customFormat="1" ht="93.75" customHeight="1" thickBot="1">
      <c r="A31" s="99"/>
      <c r="B31" s="94"/>
      <c r="C31" s="85"/>
      <c r="D31" s="7" t="s">
        <v>57</v>
      </c>
      <c r="E31" s="78"/>
      <c r="F31" s="78"/>
      <c r="G31" s="7" t="s">
        <v>55</v>
      </c>
      <c r="H31" s="43">
        <v>708700</v>
      </c>
      <c r="I31" s="44">
        <f>SUM(J30:K31)</f>
        <v>353600</v>
      </c>
      <c r="J31" s="97"/>
      <c r="K31" s="97"/>
      <c r="L31" s="94"/>
      <c r="M31" s="73"/>
      <c r="N31" s="45">
        <f>SUM(H31-I31)</f>
        <v>355100</v>
      </c>
      <c r="O31" s="94"/>
      <c r="P31" s="85"/>
    </row>
    <row r="32" spans="1:16" s="9" customFormat="1" ht="55.5" customHeight="1">
      <c r="A32" s="82">
        <v>12</v>
      </c>
      <c r="B32" s="72" t="s">
        <v>48</v>
      </c>
      <c r="C32" s="31" t="s">
        <v>21</v>
      </c>
      <c r="D32" s="72" t="s">
        <v>20</v>
      </c>
      <c r="E32" s="77">
        <v>3650600</v>
      </c>
      <c r="F32" s="77">
        <v>24896</v>
      </c>
      <c r="G32" s="77">
        <f>SUM(E32-F32)</f>
        <v>3625704</v>
      </c>
      <c r="H32" s="77">
        <v>170040</v>
      </c>
      <c r="I32" s="77">
        <v>170040</v>
      </c>
      <c r="J32" s="77"/>
      <c r="K32" s="77">
        <v>170040</v>
      </c>
      <c r="L32" s="72"/>
      <c r="M32" s="72" t="s">
        <v>46</v>
      </c>
      <c r="N32" s="72"/>
      <c r="O32" s="72">
        <v>151000</v>
      </c>
      <c r="P32" s="84" t="s">
        <v>90</v>
      </c>
    </row>
    <row r="33" spans="1:16" s="9" customFormat="1" ht="136.5" customHeight="1">
      <c r="A33" s="83"/>
      <c r="B33" s="73"/>
      <c r="C33" s="32"/>
      <c r="D33" s="73"/>
      <c r="E33" s="78"/>
      <c r="F33" s="78"/>
      <c r="G33" s="78"/>
      <c r="H33" s="78"/>
      <c r="I33" s="78"/>
      <c r="J33" s="78"/>
      <c r="K33" s="78"/>
      <c r="L33" s="73"/>
      <c r="M33" s="76"/>
      <c r="N33" s="76"/>
      <c r="O33" s="73"/>
      <c r="P33" s="112"/>
    </row>
    <row r="34" spans="1:16" s="9" customFormat="1" ht="34.5" customHeight="1">
      <c r="A34" s="91" t="s">
        <v>28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3"/>
    </row>
    <row r="35" spans="1:16" s="9" customFormat="1" ht="33.75" customHeight="1">
      <c r="A35" s="89">
        <v>13</v>
      </c>
      <c r="B35" s="72" t="s">
        <v>29</v>
      </c>
      <c r="C35" s="74" t="s">
        <v>27</v>
      </c>
      <c r="D35" s="72" t="s">
        <v>30</v>
      </c>
      <c r="E35" s="77">
        <v>1619639</v>
      </c>
      <c r="F35" s="77">
        <v>300000</v>
      </c>
      <c r="G35" s="77">
        <f>SUM(E35-F35)</f>
        <v>1319639</v>
      </c>
      <c r="H35" s="77">
        <v>662000</v>
      </c>
      <c r="I35" s="77">
        <v>662000</v>
      </c>
      <c r="J35" s="77">
        <v>662000</v>
      </c>
      <c r="K35" s="72"/>
      <c r="L35" s="72"/>
      <c r="M35" s="72" t="s">
        <v>49</v>
      </c>
      <c r="N35" s="72"/>
      <c r="O35" s="72">
        <v>726000</v>
      </c>
      <c r="P35" s="74" t="s">
        <v>92</v>
      </c>
    </row>
    <row r="36" spans="1:16" s="9" customFormat="1" ht="111" customHeight="1">
      <c r="A36" s="90"/>
      <c r="B36" s="73"/>
      <c r="C36" s="75"/>
      <c r="D36" s="73"/>
      <c r="E36" s="78"/>
      <c r="F36" s="78"/>
      <c r="G36" s="78"/>
      <c r="H36" s="78"/>
      <c r="I36" s="78"/>
      <c r="J36" s="78"/>
      <c r="K36" s="73"/>
      <c r="L36" s="73"/>
      <c r="M36" s="76"/>
      <c r="N36" s="76"/>
      <c r="O36" s="73"/>
      <c r="P36" s="75"/>
    </row>
    <row r="37" spans="1:16" s="16" customFormat="1" ht="51.75" customHeight="1">
      <c r="A37" s="91" t="s">
        <v>33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3"/>
    </row>
    <row r="38" spans="1:16" s="16" customFormat="1" ht="66" customHeight="1" thickBot="1">
      <c r="A38" s="23">
        <v>14</v>
      </c>
      <c r="B38" s="51" t="s">
        <v>96</v>
      </c>
      <c r="C38" s="12" t="s">
        <v>95</v>
      </c>
      <c r="D38" s="52" t="s">
        <v>58</v>
      </c>
      <c r="E38" s="23" t="s">
        <v>94</v>
      </c>
      <c r="F38" s="23"/>
      <c r="G38" s="23">
        <v>1845000</v>
      </c>
      <c r="H38" s="23"/>
      <c r="I38" s="23"/>
      <c r="J38" s="23"/>
      <c r="K38" s="24"/>
      <c r="L38" s="23"/>
      <c r="M38" s="23" t="s">
        <v>59</v>
      </c>
      <c r="N38" s="23">
        <v>379500</v>
      </c>
      <c r="O38" s="24"/>
      <c r="P38" s="12" t="s">
        <v>77</v>
      </c>
    </row>
    <row r="39" spans="1:16" s="16" customFormat="1" ht="29.25" customHeight="1" thickBot="1">
      <c r="A39" s="53"/>
      <c r="B39" s="54"/>
      <c r="C39" s="55"/>
      <c r="D39" s="53"/>
      <c r="E39" s="53"/>
      <c r="F39" s="53"/>
      <c r="G39" s="53"/>
      <c r="H39" s="53"/>
      <c r="I39" s="53"/>
      <c r="J39" s="53"/>
      <c r="K39" s="56"/>
      <c r="L39" s="53"/>
      <c r="M39" s="53"/>
      <c r="N39" s="53"/>
      <c r="O39" s="56"/>
      <c r="P39" s="55"/>
    </row>
    <row r="40" spans="1:16" s="16" customFormat="1" ht="189" customHeight="1" thickBot="1">
      <c r="A40" s="19">
        <v>15</v>
      </c>
      <c r="B40" s="19" t="s">
        <v>50</v>
      </c>
      <c r="C40" s="34"/>
      <c r="D40" s="49" t="s">
        <v>60</v>
      </c>
      <c r="E40" s="19" t="s">
        <v>61</v>
      </c>
      <c r="F40" s="46"/>
      <c r="G40" s="46"/>
      <c r="H40" s="46"/>
      <c r="I40" s="46"/>
      <c r="J40" s="46"/>
      <c r="K40" s="47"/>
      <c r="L40" s="46"/>
      <c r="M40" s="46"/>
      <c r="N40" s="46" t="s">
        <v>67</v>
      </c>
      <c r="O40" s="50"/>
      <c r="P40" s="19" t="s">
        <v>93</v>
      </c>
    </row>
    <row r="41" spans="1:16" s="16" customFormat="1" ht="204.75" customHeight="1">
      <c r="A41" s="20"/>
      <c r="B41" s="113" t="s">
        <v>99</v>
      </c>
      <c r="C41" s="114"/>
      <c r="D41" s="21"/>
      <c r="E41" s="33"/>
      <c r="F41" s="20"/>
      <c r="G41" s="22"/>
      <c r="H41" s="22"/>
      <c r="I41" s="22"/>
      <c r="J41" s="20"/>
      <c r="K41" s="22"/>
      <c r="L41" s="20"/>
      <c r="M41" s="20"/>
      <c r="N41" s="20"/>
      <c r="O41" s="42"/>
      <c r="P41" s="20"/>
    </row>
  </sheetData>
  <sheetProtection/>
  <mergeCells count="199">
    <mergeCell ref="P12:P13"/>
    <mergeCell ref="P32:P33"/>
    <mergeCell ref="B41:C41"/>
    <mergeCell ref="F16:F17"/>
    <mergeCell ref="I16:I17"/>
    <mergeCell ref="H16:H17"/>
    <mergeCell ref="L18:L19"/>
    <mergeCell ref="K30:K31"/>
    <mergeCell ref="L30:L31"/>
    <mergeCell ref="J30:J31"/>
    <mergeCell ref="M10:M11"/>
    <mergeCell ref="I24:I25"/>
    <mergeCell ref="H28:H29"/>
    <mergeCell ref="I28:I29"/>
    <mergeCell ref="M16:M17"/>
    <mergeCell ref="K16:K17"/>
    <mergeCell ref="L16:L17"/>
    <mergeCell ref="J22:J23"/>
    <mergeCell ref="K22:K23"/>
    <mergeCell ref="M28:M29"/>
    <mergeCell ref="F35:F36"/>
    <mergeCell ref="H35:H36"/>
    <mergeCell ref="H10:H11"/>
    <mergeCell ref="H24:H25"/>
    <mergeCell ref="G22:G23"/>
    <mergeCell ref="F22:F23"/>
    <mergeCell ref="F12:F13"/>
    <mergeCell ref="K35:K36"/>
    <mergeCell ref="A34:P34"/>
    <mergeCell ref="C35:C36"/>
    <mergeCell ref="D35:D36"/>
    <mergeCell ref="M35:M36"/>
    <mergeCell ref="G35:G36"/>
    <mergeCell ref="I35:I36"/>
    <mergeCell ref="J35:J36"/>
    <mergeCell ref="N35:N36"/>
    <mergeCell ref="B35:B36"/>
    <mergeCell ref="P10:P11"/>
    <mergeCell ref="G10:G11"/>
    <mergeCell ref="I10:I11"/>
    <mergeCell ref="B12:B13"/>
    <mergeCell ref="K12:K13"/>
    <mergeCell ref="K10:K11"/>
    <mergeCell ref="N10:N11"/>
    <mergeCell ref="M12:M13"/>
    <mergeCell ref="J10:J11"/>
    <mergeCell ref="O10:O11"/>
    <mergeCell ref="A8:A9"/>
    <mergeCell ref="B10:B11"/>
    <mergeCell ref="D10:D11"/>
    <mergeCell ref="B16:B17"/>
    <mergeCell ref="A16:A17"/>
    <mergeCell ref="D16:D17"/>
    <mergeCell ref="C10:C11"/>
    <mergeCell ref="C12:C13"/>
    <mergeCell ref="C16:C17"/>
    <mergeCell ref="A12:A13"/>
    <mergeCell ref="P8:P9"/>
    <mergeCell ref="G8:G9"/>
    <mergeCell ref="J8:J9"/>
    <mergeCell ref="K8:K9"/>
    <mergeCell ref="L8:L9"/>
    <mergeCell ref="P22:P23"/>
    <mergeCell ref="E16:E17"/>
    <mergeCell ref="G16:G17"/>
    <mergeCell ref="J16:J17"/>
    <mergeCell ref="P16:P17"/>
    <mergeCell ref="P20:P21"/>
    <mergeCell ref="P18:P19"/>
    <mergeCell ref="E20:E21"/>
    <mergeCell ref="G20:G21"/>
    <mergeCell ref="J20:J21"/>
    <mergeCell ref="O20:O21"/>
    <mergeCell ref="M18:M19"/>
    <mergeCell ref="L10:L11"/>
    <mergeCell ref="N20:N21"/>
    <mergeCell ref="O16:O17"/>
    <mergeCell ref="O12:O13"/>
    <mergeCell ref="L12:L13"/>
    <mergeCell ref="A15:P15"/>
    <mergeCell ref="G12:G13"/>
    <mergeCell ref="J12:J13"/>
    <mergeCell ref="D20:D21"/>
    <mergeCell ref="A10:A11"/>
    <mergeCell ref="I12:I13"/>
    <mergeCell ref="H12:H13"/>
    <mergeCell ref="I20:I21"/>
    <mergeCell ref="F20:F21"/>
    <mergeCell ref="C20:C21"/>
    <mergeCell ref="D12:D13"/>
    <mergeCell ref="E12:E13"/>
    <mergeCell ref="D28:D29"/>
    <mergeCell ref="O22:O23"/>
    <mergeCell ref="A1:P1"/>
    <mergeCell ref="A2:P2"/>
    <mergeCell ref="I4:I6"/>
    <mergeCell ref="H4:H6"/>
    <mergeCell ref="D4:D6"/>
    <mergeCell ref="A18:A19"/>
    <mergeCell ref="O18:O19"/>
    <mergeCell ref="A22:A23"/>
    <mergeCell ref="K20:K21"/>
    <mergeCell ref="L20:L21"/>
    <mergeCell ref="I22:I23"/>
    <mergeCell ref="N16:N17"/>
    <mergeCell ref="E28:E29"/>
    <mergeCell ref="G28:G29"/>
    <mergeCell ref="F28:F29"/>
    <mergeCell ref="A24:A25"/>
    <mergeCell ref="B24:B25"/>
    <mergeCell ref="D24:D25"/>
    <mergeCell ref="E24:E25"/>
    <mergeCell ref="A28:A29"/>
    <mergeCell ref="A27:P27"/>
    <mergeCell ref="O24:O25"/>
    <mergeCell ref="A30:A31"/>
    <mergeCell ref="C30:C31"/>
    <mergeCell ref="C28:C29"/>
    <mergeCell ref="B28:B29"/>
    <mergeCell ref="B32:B33"/>
    <mergeCell ref="D32:D33"/>
    <mergeCell ref="E32:E33"/>
    <mergeCell ref="P30:P31"/>
    <mergeCell ref="B30:B31"/>
    <mergeCell ref="E30:E31"/>
    <mergeCell ref="G32:G33"/>
    <mergeCell ref="J32:J33"/>
    <mergeCell ref="H32:H33"/>
    <mergeCell ref="I32:I33"/>
    <mergeCell ref="B18:B19"/>
    <mergeCell ref="B20:B21"/>
    <mergeCell ref="B22:B23"/>
    <mergeCell ref="C22:C23"/>
    <mergeCell ref="P24:P25"/>
    <mergeCell ref="M30:M31"/>
    <mergeCell ref="K18:K19"/>
    <mergeCell ref="O30:O31"/>
    <mergeCell ref="P28:P29"/>
    <mergeCell ref="K28:K29"/>
    <mergeCell ref="L28:L29"/>
    <mergeCell ref="O28:O29"/>
    <mergeCell ref="N28:N29"/>
    <mergeCell ref="L22:L23"/>
    <mergeCell ref="K32:K33"/>
    <mergeCell ref="L32:L33"/>
    <mergeCell ref="G24:G25"/>
    <mergeCell ref="N24:N25"/>
    <mergeCell ref="J28:J29"/>
    <mergeCell ref="G4:G6"/>
    <mergeCell ref="A35:A36"/>
    <mergeCell ref="E35:E36"/>
    <mergeCell ref="A37:P37"/>
    <mergeCell ref="M8:M9"/>
    <mergeCell ref="H20:H21"/>
    <mergeCell ref="M20:M21"/>
    <mergeCell ref="F30:F31"/>
    <mergeCell ref="F32:F33"/>
    <mergeCell ref="M32:M33"/>
    <mergeCell ref="M4:M6"/>
    <mergeCell ref="J4:L5"/>
    <mergeCell ref="A7:P7"/>
    <mergeCell ref="N8:N9"/>
    <mergeCell ref="N4:N6"/>
    <mergeCell ref="O8:O9"/>
    <mergeCell ref="B4:B6"/>
    <mergeCell ref="C4:C6"/>
    <mergeCell ref="E4:E6"/>
    <mergeCell ref="F4:F6"/>
    <mergeCell ref="C8:C9"/>
    <mergeCell ref="E10:E11"/>
    <mergeCell ref="H8:H9"/>
    <mergeCell ref="I8:I9"/>
    <mergeCell ref="D8:D9"/>
    <mergeCell ref="E8:E9"/>
    <mergeCell ref="F8:F9"/>
    <mergeCell ref="C24:C25"/>
    <mergeCell ref="F24:F25"/>
    <mergeCell ref="M22:M23"/>
    <mergeCell ref="J24:J25"/>
    <mergeCell ref="K24:K25"/>
    <mergeCell ref="L24:L25"/>
    <mergeCell ref="D22:D23"/>
    <mergeCell ref="E22:E23"/>
    <mergeCell ref="H22:H23"/>
    <mergeCell ref="B8:B9"/>
    <mergeCell ref="F10:F11"/>
    <mergeCell ref="P4:P6"/>
    <mergeCell ref="A32:A33"/>
    <mergeCell ref="C18:C19"/>
    <mergeCell ref="E18:E19"/>
    <mergeCell ref="F18:F19"/>
    <mergeCell ref="G18:G19"/>
    <mergeCell ref="N22:N23"/>
    <mergeCell ref="M24:M25"/>
    <mergeCell ref="L35:L36"/>
    <mergeCell ref="O35:O36"/>
    <mergeCell ref="P35:P36"/>
    <mergeCell ref="N32:N33"/>
    <mergeCell ref="O32:O33"/>
  </mergeCells>
  <printOptions/>
  <pageMargins left="0" right="0" top="0.3937007874015748" bottom="0.3937007874015748" header="0.17" footer="0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Kovalchuk</dc:creator>
  <cp:keywords/>
  <dc:description/>
  <cp:lastModifiedBy>vgerasimenko</cp:lastModifiedBy>
  <cp:lastPrinted>2009-01-29T10:17:09Z</cp:lastPrinted>
  <dcterms:created xsi:type="dcterms:W3CDTF">2008-12-11T08:12:21Z</dcterms:created>
  <dcterms:modified xsi:type="dcterms:W3CDTF">2009-02-20T13:55:07Z</dcterms:modified>
  <cp:category/>
  <cp:version/>
  <cp:contentType/>
  <cp:contentStatus/>
</cp:coreProperties>
</file>